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 activeTab="1"/>
  </bookViews>
  <sheets>
    <sheet name="IBU cal" sheetId="4" r:id="rId1"/>
    <sheet name="utilisation chart" sheetId="1" r:id="rId2"/>
  </sheets>
  <calcPr calcId="145621"/>
</workbook>
</file>

<file path=xl/calcChain.xml><?xml version="1.0" encoding="utf-8"?>
<calcChain xmlns="http://schemas.openxmlformats.org/spreadsheetml/2006/main">
  <c r="B41" i="4" l="1"/>
  <c r="B38" i="4"/>
  <c r="B36" i="4"/>
  <c r="B40" i="4" s="1"/>
  <c r="C17" i="4"/>
  <c r="B35" i="4"/>
  <c r="F10" i="4"/>
  <c r="F15" i="4" s="1"/>
  <c r="E10" i="4"/>
  <c r="D10" i="4"/>
  <c r="C10" i="4"/>
  <c r="C15" i="4" s="1"/>
  <c r="E7" i="4"/>
  <c r="D7" i="4"/>
  <c r="F7" i="4"/>
  <c r="C7" i="4"/>
  <c r="C13" i="4" s="1"/>
  <c r="F16" i="4"/>
  <c r="F14" i="4"/>
  <c r="F13" i="4"/>
  <c r="F17" i="4" s="1"/>
  <c r="F12" i="4"/>
  <c r="E15" i="4"/>
  <c r="E14" i="4"/>
  <c r="E12" i="4"/>
  <c r="D15" i="4"/>
  <c r="D14" i="4"/>
  <c r="D12" i="4"/>
  <c r="C16" i="4"/>
  <c r="C14" i="4"/>
  <c r="C12" i="4"/>
  <c r="B13" i="4"/>
  <c r="B17" i="4" s="1"/>
  <c r="B15" i="4"/>
  <c r="B14" i="4"/>
  <c r="B16" i="4"/>
  <c r="B12" i="4"/>
  <c r="E13" i="4" l="1"/>
  <c r="E17" i="4" s="1"/>
  <c r="E16" i="4"/>
  <c r="D13" i="4"/>
  <c r="D17" i="4" s="1"/>
  <c r="D16" i="4"/>
  <c r="B18" i="4" l="1"/>
</calcChain>
</file>

<file path=xl/sharedStrings.xml><?xml version="1.0" encoding="utf-8"?>
<sst xmlns="http://schemas.openxmlformats.org/spreadsheetml/2006/main" count="36" uniqueCount="36">
  <si>
    <t>Kaynatma</t>
  </si>
  <si>
    <t>OG</t>
  </si>
  <si>
    <t>Süre (dak.)</t>
  </si>
  <si>
    <t>%U DEĞERİ</t>
  </si>
  <si>
    <t>Şerbetçi otu Türü</t>
  </si>
  <si>
    <t>Şerbetçi otu ağırlığı(g)</t>
  </si>
  <si>
    <t>Kaynama yoğunluğu</t>
  </si>
  <si>
    <t>Kaynama Süresi (dak)</t>
  </si>
  <si>
    <t>Wgram</t>
  </si>
  <si>
    <t>U%</t>
  </si>
  <si>
    <t>Alfa asit oranı %</t>
  </si>
  <si>
    <t>A%</t>
  </si>
  <si>
    <t>Vlitre</t>
  </si>
  <si>
    <t>Son şıra hacmi (lt)</t>
  </si>
  <si>
    <t>Cg</t>
  </si>
  <si>
    <t>IBU</t>
  </si>
  <si>
    <t>Cascade</t>
  </si>
  <si>
    <t>1. Şerbetçi Otu</t>
  </si>
  <si>
    <t>2. Şerbetçi Otu</t>
  </si>
  <si>
    <t>3. Şerbetçi Otu</t>
  </si>
  <si>
    <t>4. Şerbetçi Otu</t>
  </si>
  <si>
    <t>5. Şerbetçi Otu</t>
  </si>
  <si>
    <t>TOPLAM IBU</t>
  </si>
  <si>
    <t>Hedef IBU</t>
  </si>
  <si>
    <t>Hedef IBU için şerbetçi otu</t>
  </si>
  <si>
    <t>Ek Şerbetçi Otu</t>
  </si>
  <si>
    <t>Centennial</t>
  </si>
  <si>
    <t>Eklenmesi gereken ot miktarı (g)</t>
  </si>
  <si>
    <t>Ek otun Alfa asit oranı %</t>
  </si>
  <si>
    <t>Tersten yaparsak yani Ulaşılmak İstenen bir IBU Varsa</t>
  </si>
  <si>
    <t>Sarı alanları giriniz</t>
  </si>
  <si>
    <t>Cenntenial</t>
  </si>
  <si>
    <t>Ek otun kaynama süresi (dak)</t>
  </si>
  <si>
    <t>Ek otun U% değeri</t>
  </si>
  <si>
    <t>IBU için yaklaşık  (g)</t>
  </si>
  <si>
    <t>gerekir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</si>
</sst>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0.000"/>
    <numFmt numFmtId="173" formatCode="0.0%"/>
    <numFmt numFmtId="174" formatCode="0.0"/>
  </numFmts>
  <fonts count="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8" borderId="1" xfId="0" applyFill="1" applyBorder="1" applyAlignment="1">
      <alignment horizontal="center"/>
    </xf>
    <xf numFmtId="173" fontId="0" fillId="10" borderId="1" xfId="0" applyNumberFormat="1" applyFill="1" applyBorder="1" applyAlignment="1">
      <alignment horizontal="center"/>
    </xf>
    <xf numFmtId="174" fontId="0" fillId="6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74" fontId="1" fillId="0" borderId="0" xfId="0" applyNumberFormat="1" applyFont="1" applyAlignment="1">
      <alignment horizontal="center"/>
    </xf>
    <xf numFmtId="17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4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26" Type="http://schemas.openxmlformats.org/officeDocument/2006/relationships/customXml" Target="../customXml/item20.xml"/><Relationship Id="rId3" Type="http://schemas.openxmlformats.org/officeDocument/2006/relationships/theme" Target="theme/theme1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29" Type="http://schemas.openxmlformats.org/officeDocument/2006/relationships/customXml" Target="../customXml/item23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28" Type="http://schemas.openxmlformats.org/officeDocument/2006/relationships/customXml" Target="../customXml/item22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Relationship Id="rId30" Type="http://schemas.openxmlformats.org/officeDocument/2006/relationships/customXml" Target="../customXml/item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</xdr:colOff>
      <xdr:row>19</xdr:row>
      <xdr:rowOff>91440</xdr:rowOff>
    </xdr:from>
    <xdr:to>
      <xdr:col>1</xdr:col>
      <xdr:colOff>1363980</xdr:colOff>
      <xdr:row>23</xdr:row>
      <xdr:rowOff>14605</xdr:rowOff>
    </xdr:to>
    <xdr:pic>
      <xdr:nvPicPr>
        <xdr:cNvPr id="2" name="Picture 1" descr="C:\Users\Z243438\Desktop\ibu_calcul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1" y="3017520"/>
          <a:ext cx="3246119" cy="654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workbookViewId="0">
      <selection activeCell="D15" sqref="D15"/>
    </sheetView>
  </sheetViews>
  <sheetFormatPr defaultRowHeight="14.4" x14ac:dyDescent="0.3"/>
  <cols>
    <col min="1" max="1" width="28.44140625" style="2" bestFit="1" customWidth="1"/>
    <col min="2" max="6" width="25.33203125" style="1" customWidth="1"/>
    <col min="7" max="7" width="8.88671875" style="1"/>
  </cols>
  <sheetData>
    <row r="1" spans="1:6" x14ac:dyDescent="0.3">
      <c r="A1" s="33" t="s">
        <v>30</v>
      </c>
    </row>
    <row r="2" spans="1:6" x14ac:dyDescent="0.3">
      <c r="A2" s="1"/>
    </row>
    <row r="3" spans="1:6" x14ac:dyDescent="0.3">
      <c r="A3" s="1"/>
    </row>
    <row r="4" spans="1:6" x14ac:dyDescent="0.3">
      <c r="A4" s="1"/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</row>
    <row r="5" spans="1:6" x14ac:dyDescent="0.3">
      <c r="A5" s="12" t="s">
        <v>4</v>
      </c>
      <c r="B5" s="13" t="s">
        <v>16</v>
      </c>
      <c r="C5" s="13" t="s">
        <v>31</v>
      </c>
      <c r="D5" s="13">
        <v>0</v>
      </c>
      <c r="E5" s="13">
        <v>0</v>
      </c>
      <c r="F5" s="13">
        <v>0</v>
      </c>
    </row>
    <row r="6" spans="1:6" x14ac:dyDescent="0.3">
      <c r="A6" s="12" t="s">
        <v>5</v>
      </c>
      <c r="B6" s="13">
        <v>28</v>
      </c>
      <c r="C6" s="13">
        <v>20</v>
      </c>
      <c r="D6" s="13">
        <v>0</v>
      </c>
      <c r="E6" s="13">
        <v>0</v>
      </c>
      <c r="F6" s="13">
        <v>0</v>
      </c>
    </row>
    <row r="7" spans="1:6" x14ac:dyDescent="0.3">
      <c r="A7" s="12" t="s">
        <v>6</v>
      </c>
      <c r="B7" s="14">
        <v>1060</v>
      </c>
      <c r="C7" s="16">
        <f>B7</f>
        <v>1060</v>
      </c>
      <c r="D7" s="16">
        <f>B7</f>
        <v>1060</v>
      </c>
      <c r="E7" s="16">
        <f>B7</f>
        <v>1060</v>
      </c>
      <c r="F7" s="16">
        <f>B7</f>
        <v>1060</v>
      </c>
    </row>
    <row r="8" spans="1:6" x14ac:dyDescent="0.3">
      <c r="A8" s="12" t="s">
        <v>7</v>
      </c>
      <c r="B8" s="14">
        <v>15</v>
      </c>
      <c r="C8" s="14">
        <v>21</v>
      </c>
      <c r="D8" s="14">
        <v>0</v>
      </c>
      <c r="E8" s="14">
        <v>0</v>
      </c>
      <c r="F8" s="14">
        <v>0</v>
      </c>
    </row>
    <row r="9" spans="1:6" x14ac:dyDescent="0.3">
      <c r="A9" s="12" t="s">
        <v>10</v>
      </c>
      <c r="B9" s="28">
        <v>5.5E-2</v>
      </c>
      <c r="C9" s="28">
        <v>8.5000000000000006E-2</v>
      </c>
      <c r="D9" s="28">
        <v>0</v>
      </c>
      <c r="E9" s="28">
        <v>0</v>
      </c>
      <c r="F9" s="28">
        <v>0</v>
      </c>
    </row>
    <row r="10" spans="1:6" x14ac:dyDescent="0.3">
      <c r="A10" s="12" t="s">
        <v>13</v>
      </c>
      <c r="B10" s="13">
        <v>22</v>
      </c>
      <c r="C10" s="15">
        <f>$B$10</f>
        <v>22</v>
      </c>
      <c r="D10" s="15">
        <f>$B$10</f>
        <v>22</v>
      </c>
      <c r="E10" s="15">
        <f>$B$10</f>
        <v>22</v>
      </c>
      <c r="F10" s="15">
        <f>$B$10</f>
        <v>22</v>
      </c>
    </row>
    <row r="12" spans="1:6" x14ac:dyDescent="0.3">
      <c r="A12" s="12" t="s">
        <v>8</v>
      </c>
      <c r="B12" s="7">
        <f>B6</f>
        <v>28</v>
      </c>
      <c r="C12" s="7">
        <f>C6</f>
        <v>20</v>
      </c>
      <c r="D12" s="7">
        <f>D6</f>
        <v>0</v>
      </c>
      <c r="E12" s="7">
        <f>E6</f>
        <v>0</v>
      </c>
      <c r="F12" s="7">
        <f>F6</f>
        <v>0</v>
      </c>
    </row>
    <row r="13" spans="1:6" x14ac:dyDescent="0.3">
      <c r="A13" s="12" t="s">
        <v>9</v>
      </c>
      <c r="B13" s="7">
        <f>VLOOKUP('IBU cal'!B8,'utilisation chart'!$A$4:$L$28,MATCH(B7,'utilisation chart'!$B$3:$L$3,1)+1,1)</f>
        <v>0.105</v>
      </c>
      <c r="C13" s="7">
        <f>VLOOKUP('IBU cal'!C8,'utilisation chart'!$A$4:$L$28,MATCH(C7,'utilisation chart'!$B$3:$L$3,1)+1,1)</f>
        <v>0.13200000000000001</v>
      </c>
      <c r="D13" s="7">
        <f>VLOOKUP('IBU cal'!D8,'utilisation chart'!$A$4:$L$28,MATCH(D7,'utilisation chart'!$B$3:$L$3,1)+1,1)</f>
        <v>0</v>
      </c>
      <c r="E13" s="7">
        <f>VLOOKUP('IBU cal'!E8,'utilisation chart'!$A$4:$L$28,MATCH(E7,'utilisation chart'!$B$3:$L$3,1)+1,1)</f>
        <v>0</v>
      </c>
      <c r="F13" s="7">
        <f>VLOOKUP('IBU cal'!F8,'utilisation chart'!$A$4:$L$28,MATCH(F7,'utilisation chart'!$B$3:$L$3,1)+1,1)</f>
        <v>0</v>
      </c>
    </row>
    <row r="14" spans="1:6" x14ac:dyDescent="0.3">
      <c r="A14" s="12" t="s">
        <v>11</v>
      </c>
      <c r="B14" s="24">
        <f>B9</f>
        <v>5.5E-2</v>
      </c>
      <c r="C14" s="24">
        <f>C9</f>
        <v>8.5000000000000006E-2</v>
      </c>
      <c r="D14" s="24">
        <f>D9</f>
        <v>0</v>
      </c>
      <c r="E14" s="24">
        <f>E9</f>
        <v>0</v>
      </c>
      <c r="F14" s="24">
        <f>F9</f>
        <v>0</v>
      </c>
    </row>
    <row r="15" spans="1:6" x14ac:dyDescent="0.3">
      <c r="A15" s="12" t="s">
        <v>12</v>
      </c>
      <c r="B15" s="7">
        <f>B10</f>
        <v>22</v>
      </c>
      <c r="C15" s="7">
        <f>C10</f>
        <v>22</v>
      </c>
      <c r="D15" s="7">
        <f>D10</f>
        <v>22</v>
      </c>
      <c r="E15" s="7">
        <f>E10</f>
        <v>22</v>
      </c>
      <c r="F15" s="7">
        <f>F10</f>
        <v>22</v>
      </c>
    </row>
    <row r="16" spans="1:6" x14ac:dyDescent="0.3">
      <c r="A16" s="12" t="s">
        <v>14</v>
      </c>
      <c r="B16" s="7">
        <f>IF(B7&gt;1050,1+(((B7-1050)/1000)/2),1)</f>
        <v>1.0049999999999999</v>
      </c>
      <c r="C16" s="7">
        <f>IF(C7&gt;1050,1+(((C7-1050)/1000)/2),1)</f>
        <v>1.0049999999999999</v>
      </c>
      <c r="D16" s="7">
        <f>IF(D7&gt;1050,1+(((D7-1050)/1000)/2),1)</f>
        <v>1.0049999999999999</v>
      </c>
      <c r="E16" s="7">
        <f>IF(E7&gt;1050,1+(((E7-1050)/1000)/2),1)</f>
        <v>1.0049999999999999</v>
      </c>
      <c r="F16" s="7">
        <f>IF(F7&gt;1050,1+(((F7-1050)/1000)/2),1)</f>
        <v>1.0049999999999999</v>
      </c>
    </row>
    <row r="17" spans="1:7" x14ac:dyDescent="0.3">
      <c r="A17" s="19" t="s">
        <v>15</v>
      </c>
      <c r="B17" s="20">
        <f>(B12*B13*B14*1000)/(B15*B16)</f>
        <v>7.3134328358208966</v>
      </c>
      <c r="C17" s="20">
        <f>(C12*C13*C14*1000)/(C15*C16)</f>
        <v>10.149253731343284</v>
      </c>
      <c r="D17" s="20">
        <f>(D12*D13*D14*1000)/(D15*D16)</f>
        <v>0</v>
      </c>
      <c r="E17" s="20">
        <f>(E12*E13*E14*1000)/(E15*E16)</f>
        <v>0</v>
      </c>
      <c r="F17" s="20">
        <f>(F12*F13*F14*1000)/(F15*F16)</f>
        <v>0</v>
      </c>
      <c r="G17" s="10"/>
    </row>
    <row r="18" spans="1:7" x14ac:dyDescent="0.3">
      <c r="A18" s="17" t="s">
        <v>22</v>
      </c>
      <c r="B18" s="18">
        <f>B17+C17+D17+E17+F17</f>
        <v>17.46268656716418</v>
      </c>
      <c r="C18" s="10"/>
      <c r="D18" s="10"/>
      <c r="E18" s="10"/>
      <c r="F18" s="10"/>
    </row>
    <row r="28" spans="1:7" ht="21" x14ac:dyDescent="0.4">
      <c r="A28" s="21" t="s">
        <v>29</v>
      </c>
      <c r="B28" s="21"/>
      <c r="C28" s="21"/>
    </row>
    <row r="29" spans="1:7" ht="21" x14ac:dyDescent="0.4">
      <c r="A29" s="22"/>
      <c r="B29" s="22"/>
      <c r="C29" s="22"/>
    </row>
    <row r="30" spans="1:7" x14ac:dyDescent="0.3">
      <c r="A30" s="12"/>
      <c r="B30" s="23" t="s">
        <v>25</v>
      </c>
    </row>
    <row r="31" spans="1:7" x14ac:dyDescent="0.3">
      <c r="A31" s="12" t="s">
        <v>23</v>
      </c>
      <c r="B31" s="13">
        <v>10</v>
      </c>
    </row>
    <row r="32" spans="1:7" x14ac:dyDescent="0.3">
      <c r="A32" s="12" t="s">
        <v>24</v>
      </c>
      <c r="B32" s="13" t="s">
        <v>26</v>
      </c>
    </row>
    <row r="33" spans="1:3" x14ac:dyDescent="0.3">
      <c r="A33" s="12" t="s">
        <v>28</v>
      </c>
      <c r="B33" s="28">
        <v>8.5000000000000006E-2</v>
      </c>
    </row>
    <row r="34" spans="1:3" x14ac:dyDescent="0.3">
      <c r="A34" s="12" t="s">
        <v>32</v>
      </c>
      <c r="B34" s="29">
        <v>21</v>
      </c>
    </row>
    <row r="35" spans="1:3" x14ac:dyDescent="0.3">
      <c r="A35" s="12" t="s">
        <v>33</v>
      </c>
      <c r="B35" s="7">
        <f>VLOOKUP('IBU cal'!B34,'utilisation chart'!$A$4:$L$28,MATCH(B7,'utilisation chart'!$B$3:$L$3,1)+1,1)</f>
        <v>0.13200000000000001</v>
      </c>
    </row>
    <row r="36" spans="1:3" x14ac:dyDescent="0.3">
      <c r="A36" s="17" t="s">
        <v>27</v>
      </c>
      <c r="B36" s="25">
        <f>(B10*B16*B31)/(B35*B33*1000)</f>
        <v>19.705882352941174</v>
      </c>
    </row>
    <row r="38" spans="1:3" x14ac:dyDescent="0.3">
      <c r="A38" s="26"/>
      <c r="B38" s="30">
        <f>B31</f>
        <v>10</v>
      </c>
      <c r="C38" s="27"/>
    </row>
    <row r="39" spans="1:3" x14ac:dyDescent="0.3">
      <c r="B39" s="31" t="s">
        <v>34</v>
      </c>
    </row>
    <row r="40" spans="1:3" x14ac:dyDescent="0.3">
      <c r="B40" s="32">
        <f>B36</f>
        <v>19.705882352941174</v>
      </c>
    </row>
    <row r="41" spans="1:3" x14ac:dyDescent="0.3">
      <c r="B41" s="31" t="str">
        <f>B32</f>
        <v>Centennial</v>
      </c>
    </row>
    <row r="42" spans="1:3" x14ac:dyDescent="0.3">
      <c r="B42" s="31" t="s">
        <v>35</v>
      </c>
    </row>
  </sheetData>
  <mergeCells count="1">
    <mergeCell ref="A28:C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28" sqref="A1:L28"/>
    </sheetView>
  </sheetViews>
  <sheetFormatPr defaultRowHeight="14.4" x14ac:dyDescent="0.3"/>
  <cols>
    <col min="1" max="1" width="10.21875" bestFit="1" customWidth="1"/>
    <col min="2" max="12" width="5.5546875" bestFit="1" customWidth="1"/>
  </cols>
  <sheetData>
    <row r="1" spans="1:12" x14ac:dyDescent="0.3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3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3">
      <c r="A3" s="5" t="s">
        <v>2</v>
      </c>
      <c r="B3" s="6">
        <v>1030</v>
      </c>
      <c r="C3" s="6">
        <v>1040</v>
      </c>
      <c r="D3" s="6">
        <v>1050</v>
      </c>
      <c r="E3" s="6">
        <v>1060</v>
      </c>
      <c r="F3" s="6">
        <v>1070</v>
      </c>
      <c r="G3" s="6">
        <v>1080</v>
      </c>
      <c r="H3" s="6">
        <v>1090</v>
      </c>
      <c r="I3" s="6">
        <v>1100</v>
      </c>
      <c r="J3" s="6">
        <v>1110</v>
      </c>
      <c r="K3" s="6">
        <v>1120</v>
      </c>
      <c r="L3" s="6">
        <v>1130</v>
      </c>
    </row>
    <row r="4" spans="1:12" x14ac:dyDescent="0.3">
      <c r="A4" s="7">
        <v>0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</row>
    <row r="5" spans="1:12" x14ac:dyDescent="0.3">
      <c r="A5" s="7">
        <v>3</v>
      </c>
      <c r="B5" s="9">
        <v>3.4000000000000002E-2</v>
      </c>
      <c r="C5" s="9">
        <v>3.1E-2</v>
      </c>
      <c r="D5" s="9">
        <v>2.9000000000000001E-2</v>
      </c>
      <c r="E5" s="9">
        <v>2.5999999999999999E-2</v>
      </c>
      <c r="F5" s="9">
        <v>2.4E-2</v>
      </c>
      <c r="G5" s="9">
        <v>2.1999999999999999E-2</v>
      </c>
      <c r="H5" s="9">
        <v>0.02</v>
      </c>
      <c r="I5" s="9">
        <v>1.7999999999999999E-2</v>
      </c>
      <c r="J5" s="9">
        <v>1.7000000000000001E-2</v>
      </c>
      <c r="K5" s="9">
        <v>1.4999999999999999E-2</v>
      </c>
      <c r="L5" s="9">
        <v>1.4E-2</v>
      </c>
    </row>
    <row r="6" spans="1:12" x14ac:dyDescent="0.3">
      <c r="A6" s="7">
        <v>6</v>
      </c>
      <c r="B6" s="9">
        <v>6.5000000000000002E-2</v>
      </c>
      <c r="C6" s="9">
        <v>5.8999999999999997E-2</v>
      </c>
      <c r="D6" s="9">
        <v>5.3999999999999999E-2</v>
      </c>
      <c r="E6" s="9">
        <v>4.9000000000000002E-2</v>
      </c>
      <c r="F6" s="9">
        <v>4.4999999999999998E-2</v>
      </c>
      <c r="G6" s="9">
        <v>4.1000000000000002E-2</v>
      </c>
      <c r="H6" s="9">
        <v>3.7999999999999999E-2</v>
      </c>
      <c r="I6" s="9">
        <v>3.5000000000000003E-2</v>
      </c>
      <c r="J6" s="9">
        <v>3.2000000000000001E-2</v>
      </c>
      <c r="K6" s="9">
        <v>2.9000000000000001E-2</v>
      </c>
      <c r="L6" s="9">
        <v>2.5999999999999999E-2</v>
      </c>
    </row>
    <row r="7" spans="1:12" x14ac:dyDescent="0.3">
      <c r="A7" s="7">
        <v>9</v>
      </c>
      <c r="B7" s="9">
        <v>9.1999999999999998E-2</v>
      </c>
      <c r="C7" s="9">
        <v>8.4000000000000005E-2</v>
      </c>
      <c r="D7" s="9">
        <v>7.6999999999999999E-2</v>
      </c>
      <c r="E7" s="9">
        <v>7.0000000000000007E-2</v>
      </c>
      <c r="F7" s="9">
        <v>6.4000000000000001E-2</v>
      </c>
      <c r="G7" s="9">
        <v>5.8999999999999997E-2</v>
      </c>
      <c r="H7" s="9">
        <v>5.3999999999999999E-2</v>
      </c>
      <c r="I7" s="9">
        <v>4.9000000000000002E-2</v>
      </c>
      <c r="J7" s="9">
        <v>4.4999999999999998E-2</v>
      </c>
      <c r="K7" s="9">
        <v>4.1000000000000002E-2</v>
      </c>
      <c r="L7" s="9">
        <v>3.6999999999999998E-2</v>
      </c>
    </row>
    <row r="8" spans="1:12" x14ac:dyDescent="0.3">
      <c r="A8" s="7">
        <v>12</v>
      </c>
      <c r="B8" s="9">
        <v>0.11600000000000001</v>
      </c>
      <c r="C8" s="9">
        <v>0.106</v>
      </c>
      <c r="D8" s="9">
        <v>9.7000000000000003E-2</v>
      </c>
      <c r="E8" s="9">
        <v>8.7999999999999995E-2</v>
      </c>
      <c r="F8" s="9">
        <v>8.1000000000000003E-2</v>
      </c>
      <c r="G8" s="9">
        <v>7.3999999999999996E-2</v>
      </c>
      <c r="H8" s="9">
        <v>6.8000000000000005E-2</v>
      </c>
      <c r="I8" s="9">
        <v>6.2E-2</v>
      </c>
      <c r="J8" s="9">
        <v>5.6000000000000001E-2</v>
      </c>
      <c r="K8" s="9">
        <v>5.1999999999999998E-2</v>
      </c>
      <c r="L8" s="9">
        <v>4.7E-2</v>
      </c>
    </row>
    <row r="9" spans="1:12" x14ac:dyDescent="0.3">
      <c r="A9" s="7">
        <v>15</v>
      </c>
      <c r="B9" s="9">
        <v>0.13700000000000001</v>
      </c>
      <c r="C9" s="9">
        <v>0.125</v>
      </c>
      <c r="D9" s="9">
        <v>0.114</v>
      </c>
      <c r="E9" s="9">
        <v>0.105</v>
      </c>
      <c r="F9" s="9">
        <v>9.6000000000000002E-2</v>
      </c>
      <c r="G9" s="9">
        <v>8.6999999999999994E-2</v>
      </c>
      <c r="H9" s="9">
        <v>0.08</v>
      </c>
      <c r="I9" s="9">
        <v>7.2999999999999995E-2</v>
      </c>
      <c r="J9" s="9">
        <v>6.7000000000000004E-2</v>
      </c>
      <c r="K9" s="9">
        <v>6.0999999999999999E-2</v>
      </c>
      <c r="L9" s="9">
        <v>5.6000000000000001E-2</v>
      </c>
    </row>
    <row r="10" spans="1:12" x14ac:dyDescent="0.3">
      <c r="A10" s="7">
        <v>18</v>
      </c>
      <c r="B10" s="9">
        <v>0.156</v>
      </c>
      <c r="C10" s="9">
        <v>0.14199999999999999</v>
      </c>
      <c r="D10" s="9">
        <v>0.13</v>
      </c>
      <c r="E10" s="9">
        <v>0.11899999999999999</v>
      </c>
      <c r="F10" s="9">
        <v>0.109</v>
      </c>
      <c r="G10" s="9">
        <v>9.9000000000000005E-2</v>
      </c>
      <c r="H10" s="9">
        <v>9.0999999999999998E-2</v>
      </c>
      <c r="I10" s="9">
        <v>8.3000000000000004E-2</v>
      </c>
      <c r="J10" s="9">
        <v>7.5999999999999998E-2</v>
      </c>
      <c r="K10" s="9">
        <v>6.9000000000000006E-2</v>
      </c>
      <c r="L10" s="9">
        <v>6.3E-2</v>
      </c>
    </row>
    <row r="11" spans="1:12" x14ac:dyDescent="0.3">
      <c r="A11" s="7">
        <v>21</v>
      </c>
      <c r="B11" s="9">
        <v>0.17299999999999999</v>
      </c>
      <c r="C11" s="9">
        <v>0.158</v>
      </c>
      <c r="D11" s="9">
        <v>0.14399999999999999</v>
      </c>
      <c r="E11" s="9">
        <v>0.13200000000000001</v>
      </c>
      <c r="F11" s="9">
        <v>0.12</v>
      </c>
      <c r="G11" s="9">
        <v>0.11</v>
      </c>
      <c r="H11" s="9">
        <v>0.10100000000000001</v>
      </c>
      <c r="I11" s="9">
        <v>9.1999999999999998E-2</v>
      </c>
      <c r="J11" s="9">
        <v>8.4000000000000005E-2</v>
      </c>
      <c r="K11" s="9">
        <v>7.6999999999999999E-2</v>
      </c>
      <c r="L11" s="9">
        <v>7.0000000000000007E-2</v>
      </c>
    </row>
    <row r="12" spans="1:12" x14ac:dyDescent="0.3">
      <c r="A12" s="7">
        <v>24</v>
      </c>
      <c r="B12" s="9">
        <v>0.187</v>
      </c>
      <c r="C12" s="9">
        <v>0.17100000000000001</v>
      </c>
      <c r="D12" s="9">
        <v>0.157</v>
      </c>
      <c r="E12" s="9">
        <v>0.14299999999999999</v>
      </c>
      <c r="F12" s="9">
        <v>0.13100000000000001</v>
      </c>
      <c r="G12" s="9">
        <v>0.12</v>
      </c>
      <c r="H12" s="9">
        <v>0.109</v>
      </c>
      <c r="I12" s="9">
        <v>0.1</v>
      </c>
      <c r="J12" s="9">
        <v>9.0999999999999998E-2</v>
      </c>
      <c r="K12" s="9">
        <v>8.3000000000000004E-2</v>
      </c>
      <c r="L12" s="9">
        <v>7.5999999999999998E-2</v>
      </c>
    </row>
    <row r="13" spans="1:12" x14ac:dyDescent="0.3">
      <c r="A13" s="7">
        <v>27</v>
      </c>
      <c r="B13" s="9">
        <v>0.20100000000000001</v>
      </c>
      <c r="C13" s="9">
        <v>0.183</v>
      </c>
      <c r="D13" s="9">
        <v>0.16800000000000001</v>
      </c>
      <c r="E13" s="9">
        <v>0.153</v>
      </c>
      <c r="F13" s="9">
        <v>0.14000000000000001</v>
      </c>
      <c r="G13" s="9">
        <v>0.128</v>
      </c>
      <c r="H13" s="9">
        <v>0.11700000000000001</v>
      </c>
      <c r="I13" s="9">
        <v>0.107</v>
      </c>
      <c r="J13" s="9">
        <v>9.8000000000000004E-2</v>
      </c>
      <c r="K13" s="9">
        <v>8.8999999999999996E-2</v>
      </c>
      <c r="L13" s="9">
        <v>8.2000000000000003E-2</v>
      </c>
    </row>
    <row r="14" spans="1:12" x14ac:dyDescent="0.3">
      <c r="A14" s="7">
        <v>30</v>
      </c>
      <c r="B14" s="9">
        <v>0.21199999999999999</v>
      </c>
      <c r="C14" s="9">
        <v>0.19400000000000001</v>
      </c>
      <c r="D14" s="9">
        <v>0.17699999999999999</v>
      </c>
      <c r="E14" s="9">
        <v>0.16200000000000001</v>
      </c>
      <c r="F14" s="9">
        <v>0.14799999999999999</v>
      </c>
      <c r="G14" s="9">
        <v>0.13500000000000001</v>
      </c>
      <c r="H14" s="9">
        <v>0.124</v>
      </c>
      <c r="I14" s="9">
        <v>0.113</v>
      </c>
      <c r="J14" s="9">
        <v>0.10299999999999999</v>
      </c>
      <c r="K14" s="9">
        <v>9.4E-2</v>
      </c>
      <c r="L14" s="9">
        <v>8.5999999999999993E-2</v>
      </c>
    </row>
    <row r="15" spans="1:12" x14ac:dyDescent="0.3">
      <c r="A15" s="7">
        <v>33</v>
      </c>
      <c r="B15" s="9">
        <v>0.223</v>
      </c>
      <c r="C15" s="9">
        <v>0.20300000000000001</v>
      </c>
      <c r="D15" s="9">
        <v>0.186</v>
      </c>
      <c r="E15" s="9">
        <v>0.17</v>
      </c>
      <c r="F15" s="9">
        <v>0.155</v>
      </c>
      <c r="G15" s="9">
        <v>0.14199999999999999</v>
      </c>
      <c r="H15" s="9">
        <v>0.13</v>
      </c>
      <c r="I15" s="9">
        <v>0.11899999999999999</v>
      </c>
      <c r="J15" s="9">
        <v>0.108</v>
      </c>
      <c r="K15" s="9">
        <v>9.9000000000000005E-2</v>
      </c>
      <c r="L15" s="9">
        <v>9.0999999999999998E-2</v>
      </c>
    </row>
    <row r="16" spans="1:12" x14ac:dyDescent="0.3">
      <c r="A16" s="7">
        <v>36</v>
      </c>
      <c r="B16" s="9">
        <v>0.23200000000000001</v>
      </c>
      <c r="C16" s="9">
        <v>0.21199999999999999</v>
      </c>
      <c r="D16" s="9">
        <v>0.19400000000000001</v>
      </c>
      <c r="E16" s="9">
        <v>0.17699999999999999</v>
      </c>
      <c r="F16" s="9">
        <v>0.16200000000000001</v>
      </c>
      <c r="G16" s="9">
        <v>0.14799999999999999</v>
      </c>
      <c r="H16" s="9">
        <v>0.13500000000000001</v>
      </c>
      <c r="I16" s="9">
        <v>0.124</v>
      </c>
      <c r="J16" s="9">
        <v>0.113</v>
      </c>
      <c r="K16" s="9">
        <v>0.10299999999999999</v>
      </c>
      <c r="L16" s="9">
        <v>9.4E-2</v>
      </c>
    </row>
    <row r="17" spans="1:12" x14ac:dyDescent="0.3">
      <c r="A17" s="7">
        <v>39</v>
      </c>
      <c r="B17" s="9">
        <v>0.24</v>
      </c>
      <c r="C17" s="9">
        <v>0.219</v>
      </c>
      <c r="D17" s="9">
        <v>0.2</v>
      </c>
      <c r="E17" s="9">
        <v>0.183</v>
      </c>
      <c r="F17" s="9">
        <v>0.16700000000000001</v>
      </c>
      <c r="G17" s="9">
        <v>0.153</v>
      </c>
      <c r="H17" s="9">
        <v>0.14000000000000001</v>
      </c>
      <c r="I17" s="9">
        <v>0.128</v>
      </c>
      <c r="J17" s="9">
        <v>0.11700000000000001</v>
      </c>
      <c r="K17" s="9">
        <v>0.107</v>
      </c>
      <c r="L17" s="9">
        <v>9.8000000000000004E-2</v>
      </c>
    </row>
    <row r="18" spans="1:12" x14ac:dyDescent="0.3">
      <c r="A18" s="7">
        <v>42</v>
      </c>
      <c r="B18" s="9">
        <v>0.247</v>
      </c>
      <c r="C18" s="9">
        <v>0.22600000000000001</v>
      </c>
      <c r="D18" s="9">
        <v>0.20599999999999999</v>
      </c>
      <c r="E18" s="9">
        <v>0.189</v>
      </c>
      <c r="F18" s="9">
        <v>0.17199999999999999</v>
      </c>
      <c r="G18" s="9">
        <v>0.158</v>
      </c>
      <c r="H18" s="9">
        <v>0.14399999999999999</v>
      </c>
      <c r="I18" s="9">
        <v>0.13200000000000001</v>
      </c>
      <c r="J18" s="9">
        <v>0.12</v>
      </c>
      <c r="K18" s="9">
        <v>0.11</v>
      </c>
      <c r="L18" s="9">
        <v>0.10100000000000001</v>
      </c>
    </row>
    <row r="19" spans="1:12" x14ac:dyDescent="0.3">
      <c r="A19" s="7">
        <v>45</v>
      </c>
      <c r="B19" s="9">
        <v>0.253</v>
      </c>
      <c r="C19" s="9">
        <v>0.23200000000000001</v>
      </c>
      <c r="D19" s="9">
        <v>0.21199999999999999</v>
      </c>
      <c r="E19" s="9">
        <v>0.19400000000000001</v>
      </c>
      <c r="F19" s="9">
        <v>0.17699999999999999</v>
      </c>
      <c r="G19" s="9">
        <v>0.16200000000000001</v>
      </c>
      <c r="H19" s="9">
        <v>0.14799999999999999</v>
      </c>
      <c r="I19" s="9">
        <v>0.13500000000000001</v>
      </c>
      <c r="J19" s="9">
        <v>0.123</v>
      </c>
      <c r="K19" s="9">
        <v>0.113</v>
      </c>
      <c r="L19" s="9">
        <v>0.10299999999999999</v>
      </c>
    </row>
    <row r="20" spans="1:12" x14ac:dyDescent="0.3">
      <c r="A20" s="7">
        <v>48</v>
      </c>
      <c r="B20" s="9">
        <v>0.25900000000000001</v>
      </c>
      <c r="C20" s="9">
        <v>0.23699999999999999</v>
      </c>
      <c r="D20" s="9">
        <v>0.216</v>
      </c>
      <c r="E20" s="9">
        <v>0.19800000000000001</v>
      </c>
      <c r="F20" s="9">
        <v>0.18099999999999999</v>
      </c>
      <c r="G20" s="9">
        <v>0.16500000000000001</v>
      </c>
      <c r="H20" s="9">
        <v>0.151</v>
      </c>
      <c r="I20" s="9">
        <v>0.13800000000000001</v>
      </c>
      <c r="J20" s="9">
        <v>0.126</v>
      </c>
      <c r="K20" s="9">
        <v>0.115</v>
      </c>
      <c r="L20" s="9">
        <v>0.105</v>
      </c>
    </row>
    <row r="21" spans="1:12" x14ac:dyDescent="0.3">
      <c r="A21" s="7">
        <v>51</v>
      </c>
      <c r="B21" s="9">
        <v>0.26400000000000001</v>
      </c>
      <c r="C21" s="9">
        <v>0.24099999999999999</v>
      </c>
      <c r="D21" s="9">
        <v>0.221</v>
      </c>
      <c r="E21" s="9">
        <v>0.20200000000000001</v>
      </c>
      <c r="F21" s="9">
        <v>0.184</v>
      </c>
      <c r="G21" s="9">
        <v>0.16900000000000001</v>
      </c>
      <c r="H21" s="9">
        <v>0.154</v>
      </c>
      <c r="I21" s="9">
        <v>0.14099999999999999</v>
      </c>
      <c r="J21" s="9">
        <v>0.129</v>
      </c>
      <c r="K21" s="9">
        <v>0.11799999999999999</v>
      </c>
      <c r="L21" s="9">
        <v>0.108</v>
      </c>
    </row>
    <row r="22" spans="1:12" x14ac:dyDescent="0.3">
      <c r="A22" s="7">
        <v>54</v>
      </c>
      <c r="B22" s="9">
        <v>0.26900000000000002</v>
      </c>
      <c r="C22" s="9">
        <v>0.246</v>
      </c>
      <c r="D22" s="9">
        <v>0.224</v>
      </c>
      <c r="E22" s="9">
        <v>0.20499999999999999</v>
      </c>
      <c r="F22" s="9">
        <v>0.188</v>
      </c>
      <c r="G22" s="9">
        <v>0.17100000000000001</v>
      </c>
      <c r="H22" s="9">
        <v>0.157</v>
      </c>
      <c r="I22" s="9">
        <v>0.14299999999999999</v>
      </c>
      <c r="J22" s="9">
        <v>0.13100000000000001</v>
      </c>
      <c r="K22" s="9">
        <v>0.12</v>
      </c>
      <c r="L22" s="9">
        <v>0.109</v>
      </c>
    </row>
    <row r="23" spans="1:12" x14ac:dyDescent="0.3">
      <c r="A23" s="7">
        <v>57</v>
      </c>
      <c r="B23" s="9">
        <v>0.27300000000000002</v>
      </c>
      <c r="C23" s="9">
        <v>0.249</v>
      </c>
      <c r="D23" s="9">
        <v>0.22800000000000001</v>
      </c>
      <c r="E23" s="9">
        <v>0.20799999999999999</v>
      </c>
      <c r="F23" s="9">
        <v>0.19</v>
      </c>
      <c r="G23" s="9">
        <v>0.17399999999999999</v>
      </c>
      <c r="H23" s="9">
        <v>0.159</v>
      </c>
      <c r="I23" s="9">
        <v>0.14499999999999999</v>
      </c>
      <c r="J23" s="9">
        <v>0.13300000000000001</v>
      </c>
      <c r="K23" s="9">
        <v>0.121</v>
      </c>
      <c r="L23" s="9">
        <v>0.111</v>
      </c>
    </row>
    <row r="24" spans="1:12" x14ac:dyDescent="0.3">
      <c r="A24" s="7">
        <v>60</v>
      </c>
      <c r="B24" s="9">
        <v>0.27600000000000002</v>
      </c>
      <c r="C24" s="9">
        <v>0.252</v>
      </c>
      <c r="D24" s="9">
        <v>0.23100000000000001</v>
      </c>
      <c r="E24" s="9">
        <v>0.21099999999999999</v>
      </c>
      <c r="F24" s="9">
        <v>0.193</v>
      </c>
      <c r="G24" s="9">
        <v>0.17599999999999999</v>
      </c>
      <c r="H24" s="9">
        <v>0.161</v>
      </c>
      <c r="I24" s="9">
        <v>0.14699999999999999</v>
      </c>
      <c r="J24" s="9">
        <v>0.13500000000000001</v>
      </c>
      <c r="K24" s="9">
        <v>0.123</v>
      </c>
      <c r="L24" s="9">
        <v>0.112</v>
      </c>
    </row>
    <row r="25" spans="1:12" x14ac:dyDescent="0.3">
      <c r="A25" s="7">
        <v>70</v>
      </c>
      <c r="B25" s="9">
        <v>0.28499999999999998</v>
      </c>
      <c r="C25" s="9">
        <v>0.26100000000000001</v>
      </c>
      <c r="D25" s="9">
        <v>0.23799999999999999</v>
      </c>
      <c r="E25" s="9">
        <v>0.218</v>
      </c>
      <c r="F25" s="9">
        <v>0.19900000000000001</v>
      </c>
      <c r="G25" s="9">
        <v>0.182</v>
      </c>
      <c r="H25" s="9">
        <v>0.16600000000000001</v>
      </c>
      <c r="I25" s="9">
        <v>0.152</v>
      </c>
      <c r="J25" s="9">
        <v>0.13900000000000001</v>
      </c>
      <c r="K25" s="9">
        <v>0.127</v>
      </c>
      <c r="L25" s="9">
        <v>0.11600000000000001</v>
      </c>
    </row>
    <row r="26" spans="1:12" x14ac:dyDescent="0.3">
      <c r="A26" s="7">
        <v>80</v>
      </c>
      <c r="B26" s="9">
        <v>0.29099999999999998</v>
      </c>
      <c r="C26" s="9">
        <v>0.26600000000000001</v>
      </c>
      <c r="D26" s="9">
        <v>0.24299999999999999</v>
      </c>
      <c r="E26" s="9">
        <v>0.222</v>
      </c>
      <c r="F26" s="9">
        <v>0.20300000000000001</v>
      </c>
      <c r="G26" s="9">
        <v>0.186</v>
      </c>
      <c r="H26" s="9">
        <v>0.17</v>
      </c>
      <c r="I26" s="9">
        <v>0.155</v>
      </c>
      <c r="J26" s="9">
        <v>0.14199999999999999</v>
      </c>
      <c r="K26" s="9">
        <v>0.13</v>
      </c>
      <c r="L26" s="9">
        <v>0.11899999999999999</v>
      </c>
    </row>
    <row r="27" spans="1:12" x14ac:dyDescent="0.3">
      <c r="A27" s="7">
        <v>90</v>
      </c>
      <c r="B27" s="9">
        <v>0.29499999999999998</v>
      </c>
      <c r="C27" s="9">
        <v>0.27</v>
      </c>
      <c r="D27" s="9">
        <v>0.247</v>
      </c>
      <c r="E27" s="9">
        <v>0.22600000000000001</v>
      </c>
      <c r="F27" s="9">
        <v>0.20599999999999999</v>
      </c>
      <c r="G27" s="9">
        <v>0.188</v>
      </c>
      <c r="H27" s="9">
        <v>0.17199999999999999</v>
      </c>
      <c r="I27" s="9">
        <v>0.157</v>
      </c>
      <c r="J27" s="9">
        <v>0.14399999999999999</v>
      </c>
      <c r="K27" s="9">
        <v>0.13200000000000001</v>
      </c>
      <c r="L27" s="9">
        <v>0.12</v>
      </c>
    </row>
    <row r="28" spans="1:12" x14ac:dyDescent="0.3">
      <c r="A28" s="7">
        <v>120</v>
      </c>
      <c r="B28" s="9">
        <v>0.30099999999999999</v>
      </c>
      <c r="C28" s="9">
        <v>0.27500000000000002</v>
      </c>
      <c r="D28" s="9">
        <v>0.252</v>
      </c>
      <c r="E28" s="9">
        <v>0.23</v>
      </c>
      <c r="F28" s="9">
        <v>0.21</v>
      </c>
      <c r="G28" s="9">
        <v>0.192</v>
      </c>
      <c r="H28" s="9">
        <v>0.17599999999999999</v>
      </c>
      <c r="I28" s="9">
        <v>0.161</v>
      </c>
      <c r="J28" s="9">
        <v>0.14699999999999999</v>
      </c>
      <c r="K28" s="9">
        <v>0.13400000000000001</v>
      </c>
      <c r="L28" s="9">
        <v>0.123</v>
      </c>
    </row>
  </sheetData>
  <mergeCells count="2">
    <mergeCell ref="B2:L2"/>
    <mergeCell ref="A1:L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ovaPath_DocInfoFromAfterSave>True</NovaPath_DocInfoFromAfterSave>
</file>

<file path=customXml/item10.xml><?xml version="1.0" encoding="utf-8"?>
<nXeGKudETKPeaCNGFh5iTSI5UodjD94nh7U7VklxY>/zsIViR0H13KovUjiZnRtsdjk4i3Dl2hHk7dCUGx6jzwqCi9HZHlPP5+YHVAhPYc/0+GQtfgr5dofMDOnXNYXg==</nXeGKudETKPeaCNGFh5iTSI5UodjD94nh7U7VklxY>
</file>

<file path=customXml/item11.xml><?xml version="1.0" encoding="utf-8"?>
<NovaPath_docAuthor>Sezgin Meric GBZ CTTT17</NovaPath_docAuthor>
</file>

<file path=customXml/item12.xml><?xml version="1.0" encoding="utf-8"?>
<nXeGKudETKPeaCNGFh5iyLk1gcWWJqTgFQk8wGFUmjFC0m6hdwbr2zDsrBNVqK>226c78f2GfwlMvTv5gOmcyWCoBI46v6XfTzqiAsYoFQpar89urnIbc2WfOPx4mjV</nXeGKudETKPeaCNGFh5iyLk1gcWWJqTgFQk8wGFUmjFC0m6hdwbr2zDsrBNVqK>
</file>

<file path=customXml/item13.xml><?xml version="1.0" encoding="utf-8"?>
<NovaPath_baseApplication>Microsoft Excel</NovaPath_baseApplication>
</file>

<file path=customXml/item14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15.xml><?xml version="1.0" encoding="utf-8"?>
<NovaPath_tenantID>8BC9BD9B-31E2-4E97-ABE0-B03814292429</NovaPath_tenantID>
</file>

<file path=customXml/item16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17.xml><?xml version="1.0" encoding="utf-8"?>
<NovaPath_versionInfo>3.4.10.11016</NovaPath_versionInfo>
</file>

<file path=customXml/item18.xml><?xml version="1.0" encoding="utf-8"?>
<nXeGKudETKPeaCNGFh5i8sltj09I1nJ8AlBUytNZ1Ehih9jnZMZtoeNI9UMZ5>w0PIIyGfD5VLc1zoJj+TuoFY4ueCTbMjhBax3Xd7TB8=</nXeGKudETKPeaCNGFh5i8sltj09I1nJ8AlBUytNZ1Ehih9jnZMZtoeNI9UMZ5>
</file>

<file path=customXml/item19.xml><?xml version="1.0" encoding="utf-8"?>
<NovaPath_docClass>Public</NovaPath_docClass>
</file>

<file path=customXml/item2.xml><?xml version="1.0" encoding="utf-8"?>
<nXeGKudETKPeaCNGFh5iy53cs4YTjZQd4Re9Stbph13fJwq3N1dxRUwfkxNCzGbktJIbKf2q8mQyY814Q>otRpIIeRwLhaEEzuCOJU4w==</nXeGKudETKPeaCNGFh5iy53cs4YTjZQd4Re9Stbph13fJwq3N1dxRUwfkxNCzGbktJIbKf2q8mQyY814Q>
</file>

<file path=customXml/item20.xml><?xml version="1.0" encoding="utf-8"?>
<nXeGKudETKPeaCNGFh5ix5fP7fSWtl37NIroXmZyHIynb9qBde2n67FOJFV2>eDRB324l0Mn4dbbVFF/GnQ==</nXeGKudETKPeaCNGFh5ix5fP7fSWtl37NIroXmZyHIynb9qBde2n67FOJFV2>
</file>

<file path=customXml/item21.xml><?xml version="1.0" encoding="utf-8"?>
<NovaPath_docClassID>1010</NovaPath_docClassID>
</file>

<file path=customXml/item22.xml><?xml version="1.0" encoding="utf-8"?>
<nXeGKudETKPeaCNGFh5ix5fP7fSWtl37NIroXmYBQsS1cecqKZfGozr8W9iy>lRNKEdCWJXNAkniveh3+yQ==</nXeGKudETKPeaCNGFh5ix5fP7fSWtl37NIroXmYBQsS1cecqKZfGozr8W9iy>
</file>

<file path=customXml/item23.xml><?xml version="1.0" encoding="utf-8"?>
<NovaPath_docClassDate>01/12/2018 12:17:00</NovaPath_docClassDate>
</file>

<file path=customXml/item24.xml><?xml version="1.0" encoding="utf-8"?>
<nXeGKudETKPeaCNGFh5ix5fP7fSWtl37NIroXmZN38TajkfZeW3Vf6bvmNn8>nJx5vhpfRvQNyZsNhGEjrAuSvUTWHPti+CWm+2wnl6cCiRD2+gfkBgMvnyJlS/Ur</nXeGKudETKPeaCNGFh5ix5fP7fSWtl37NIroXmZN38TajkfZeW3Vf6bvmNn8>
</file>

<file path=customXml/item3.xml><?xml version="1.0" encoding="utf-8"?>
<NovaPath_docOwner>Z243438</NovaPath_docOwner>
</file>

<file path=customXml/item4.xml><?xml version="1.0" encoding="utf-8"?>
<nXeGKudETKPeaCNGFh5i2aVdoOsLYjULCdH7T707tDyRRmguot4fEcJ2iD6f9>0JWNq//eOFoIJle2rLSVzw==</nXeGKudETKPeaCNGFh5i2aVdoOsLYjULCdH7T707tDyRRmguot4fEcJ2iD6f9>
</file>

<file path=customXml/item5.xml><?xml version="1.0" encoding="utf-8"?>
<NovaPath_docPath>C:\Users\Z243438\Desktop</NovaPath_docPath>
</file>

<file path=customXml/item6.xml><?xml version="1.0" encoding="utf-8"?>
<nXeGKudETKPeaCNGFh5i0BGlH9ci87cLWvMx3DlPzuAPh2gY9s703zKUS7uW>mZ4rtFSXbzk2Ux9ca9oo006eDLYYiRXOtzcOQLZQPrHTFlbb5jrycq8DSvU/xUfFLtZiBobFIsq9Ochr6xVFRg==</nXeGKudETKPeaCNGFh5i0BGlH9ci87cLWvMx3DlPzuAPh2gY9s703zKUS7uW>
</file>

<file path=customXml/item7.xml><?xml version="1.0" encoding="utf-8"?>
<NovaPath_docName>C:\Users\Z243438\Desktop\utilsiation_factor.xlsx</NovaPath_docName>
</file>

<file path=customXml/item8.xml><?xml version="1.0" encoding="utf-8"?>
<nXeGKudETKPeaCNGFh5i7cKyawAjgyQn9gyiebCxx1jD9eHXSWW9Lib2F1j9>mZ4rtFSXbzk2Ux9ca9oo006eDLYYiRXOtzcOQLZQPrHTFlbb5jrycq8DSvU/xUfF3t2KqmZjpoSCpQi8pu/PVv8/CUEHgN5zi+uj+Tlv2HAbMrANExdZBmjW9S8e0gx4l7ceFOwph02FLgGsidVq/Q==</nXeGKudETKPeaCNGFh5i7cKyawAjgyQn9gyiebCxx1jD9eHXSWW9Lib2F1j9>
</file>

<file path=customXml/item9.xml><?xml version="1.0" encoding="utf-8"?>
<NovaPath_docID>GW1JL32B9R5LU4BRJP8GNT9XIM</NovaPath_docID>
</file>

<file path=customXml/itemProps1.xml><?xml version="1.0" encoding="utf-8"?>
<ds:datastoreItem xmlns:ds="http://schemas.openxmlformats.org/officeDocument/2006/customXml" ds:itemID="{59711B4D-85C8-45AC-97AD-36DA2EFB7442}">
  <ds:schemaRefs/>
</ds:datastoreItem>
</file>

<file path=customXml/itemProps10.xml><?xml version="1.0" encoding="utf-8"?>
<ds:datastoreItem xmlns:ds="http://schemas.openxmlformats.org/officeDocument/2006/customXml" ds:itemID="{C1357888-22E7-4F20-8F91-C2EEADDC7FAF}">
  <ds:schemaRefs/>
</ds:datastoreItem>
</file>

<file path=customXml/itemProps11.xml><?xml version="1.0" encoding="utf-8"?>
<ds:datastoreItem xmlns:ds="http://schemas.openxmlformats.org/officeDocument/2006/customXml" ds:itemID="{21796BB5-BEF0-4435-AC87-B74E8A75B75B}">
  <ds:schemaRefs/>
</ds:datastoreItem>
</file>

<file path=customXml/itemProps12.xml><?xml version="1.0" encoding="utf-8"?>
<ds:datastoreItem xmlns:ds="http://schemas.openxmlformats.org/officeDocument/2006/customXml" ds:itemID="{D42990E4-CA3B-4D08-ADF2-D7AE5BD5318C}">
  <ds:schemaRefs/>
</ds:datastoreItem>
</file>

<file path=customXml/itemProps13.xml><?xml version="1.0" encoding="utf-8"?>
<ds:datastoreItem xmlns:ds="http://schemas.openxmlformats.org/officeDocument/2006/customXml" ds:itemID="{68CAD973-E67D-4EFE-9173-4D8BA5C91F5E}">
  <ds:schemaRefs/>
</ds:datastoreItem>
</file>

<file path=customXml/itemProps14.xml><?xml version="1.0" encoding="utf-8"?>
<ds:datastoreItem xmlns:ds="http://schemas.openxmlformats.org/officeDocument/2006/customXml" ds:itemID="{96F504E6-0B32-4C60-B807-283801BB47D3}">
  <ds:schemaRefs/>
</ds:datastoreItem>
</file>

<file path=customXml/itemProps15.xml><?xml version="1.0" encoding="utf-8"?>
<ds:datastoreItem xmlns:ds="http://schemas.openxmlformats.org/officeDocument/2006/customXml" ds:itemID="{ECA2FD58-41E3-486D-858C-CCD92BA76DF0}">
  <ds:schemaRefs/>
</ds:datastoreItem>
</file>

<file path=customXml/itemProps16.xml><?xml version="1.0" encoding="utf-8"?>
<ds:datastoreItem xmlns:ds="http://schemas.openxmlformats.org/officeDocument/2006/customXml" ds:itemID="{E0766F5E-FA5A-4DB0-AAA2-DC829AFA0079}">
  <ds:schemaRefs/>
</ds:datastoreItem>
</file>

<file path=customXml/itemProps17.xml><?xml version="1.0" encoding="utf-8"?>
<ds:datastoreItem xmlns:ds="http://schemas.openxmlformats.org/officeDocument/2006/customXml" ds:itemID="{CEDBA1A8-62F0-4005-9932-96D345836C8F}">
  <ds:schemaRefs/>
</ds:datastoreItem>
</file>

<file path=customXml/itemProps18.xml><?xml version="1.0" encoding="utf-8"?>
<ds:datastoreItem xmlns:ds="http://schemas.openxmlformats.org/officeDocument/2006/customXml" ds:itemID="{5C5CD54D-1A1F-4DC8-AB59-1BA6C55D6A28}">
  <ds:schemaRefs/>
</ds:datastoreItem>
</file>

<file path=customXml/itemProps19.xml><?xml version="1.0" encoding="utf-8"?>
<ds:datastoreItem xmlns:ds="http://schemas.openxmlformats.org/officeDocument/2006/customXml" ds:itemID="{1553828F-CB3F-4516-AAAB-B81B457C6330}">
  <ds:schemaRefs/>
</ds:datastoreItem>
</file>

<file path=customXml/itemProps2.xml><?xml version="1.0" encoding="utf-8"?>
<ds:datastoreItem xmlns:ds="http://schemas.openxmlformats.org/officeDocument/2006/customXml" ds:itemID="{5827682D-F02D-475C-9233-6326F8550549}">
  <ds:schemaRefs/>
</ds:datastoreItem>
</file>

<file path=customXml/itemProps20.xml><?xml version="1.0" encoding="utf-8"?>
<ds:datastoreItem xmlns:ds="http://schemas.openxmlformats.org/officeDocument/2006/customXml" ds:itemID="{2434E102-CD96-40FB-BF3C-52E529F6F158}">
  <ds:schemaRefs/>
</ds:datastoreItem>
</file>

<file path=customXml/itemProps21.xml><?xml version="1.0" encoding="utf-8"?>
<ds:datastoreItem xmlns:ds="http://schemas.openxmlformats.org/officeDocument/2006/customXml" ds:itemID="{17792FE6-D87C-4B18-B56E-75F47BEF3778}">
  <ds:schemaRefs/>
</ds:datastoreItem>
</file>

<file path=customXml/itemProps22.xml><?xml version="1.0" encoding="utf-8"?>
<ds:datastoreItem xmlns:ds="http://schemas.openxmlformats.org/officeDocument/2006/customXml" ds:itemID="{E4F6BF4A-AB25-431F-AA86-76B59108628F}">
  <ds:schemaRefs/>
</ds:datastoreItem>
</file>

<file path=customXml/itemProps23.xml><?xml version="1.0" encoding="utf-8"?>
<ds:datastoreItem xmlns:ds="http://schemas.openxmlformats.org/officeDocument/2006/customXml" ds:itemID="{5259EFFE-442B-44E7-A712-B9C6DAD80853}">
  <ds:schemaRefs/>
</ds:datastoreItem>
</file>

<file path=customXml/itemProps24.xml><?xml version="1.0" encoding="utf-8"?>
<ds:datastoreItem xmlns:ds="http://schemas.openxmlformats.org/officeDocument/2006/customXml" ds:itemID="{61DFB950-E55F-4620-A1F1-3BDB735A6A7A}">
  <ds:schemaRefs/>
</ds:datastoreItem>
</file>

<file path=customXml/itemProps3.xml><?xml version="1.0" encoding="utf-8"?>
<ds:datastoreItem xmlns:ds="http://schemas.openxmlformats.org/officeDocument/2006/customXml" ds:itemID="{01B9F4D6-9B3C-42BD-855F-1F9CED621C1F}">
  <ds:schemaRefs/>
</ds:datastoreItem>
</file>

<file path=customXml/itemProps4.xml><?xml version="1.0" encoding="utf-8"?>
<ds:datastoreItem xmlns:ds="http://schemas.openxmlformats.org/officeDocument/2006/customXml" ds:itemID="{188195A3-8BFA-44CA-A4B4-5C72FC7508CD}">
  <ds:schemaRefs/>
</ds:datastoreItem>
</file>

<file path=customXml/itemProps5.xml><?xml version="1.0" encoding="utf-8"?>
<ds:datastoreItem xmlns:ds="http://schemas.openxmlformats.org/officeDocument/2006/customXml" ds:itemID="{8DA12404-C9CD-4D85-9C27-DBEE79D83288}">
  <ds:schemaRefs/>
</ds:datastoreItem>
</file>

<file path=customXml/itemProps6.xml><?xml version="1.0" encoding="utf-8"?>
<ds:datastoreItem xmlns:ds="http://schemas.openxmlformats.org/officeDocument/2006/customXml" ds:itemID="{72DDD9C7-E5EF-4342-9B13-C837C4E4CACC}">
  <ds:schemaRefs/>
</ds:datastoreItem>
</file>

<file path=customXml/itemProps7.xml><?xml version="1.0" encoding="utf-8"?>
<ds:datastoreItem xmlns:ds="http://schemas.openxmlformats.org/officeDocument/2006/customXml" ds:itemID="{3FB26929-67A0-4A9B-847C-ABAB7A051BA1}">
  <ds:schemaRefs/>
</ds:datastoreItem>
</file>

<file path=customXml/itemProps8.xml><?xml version="1.0" encoding="utf-8"?>
<ds:datastoreItem xmlns:ds="http://schemas.openxmlformats.org/officeDocument/2006/customXml" ds:itemID="{D415EF6A-7FFE-410E-B159-A3D97A174ED3}">
  <ds:schemaRefs/>
</ds:datastoreItem>
</file>

<file path=customXml/itemProps9.xml><?xml version="1.0" encoding="utf-8"?>
<ds:datastoreItem xmlns:ds="http://schemas.openxmlformats.org/officeDocument/2006/customXml" ds:itemID="{2E75B837-8C61-40B1-AD3E-98298C4DC2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IBU cal</vt:lpstr>
      <vt:lpstr>utilisation chart</vt:lpstr>
    </vt:vector>
  </TitlesOfParts>
  <Company>ZF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Sezgin Meric GBZ CTTT17</dc:creator>
  <cp:keywords>Public</cp:keywords>
  <cp:lastModifiedBy>Sezgin Meric GBZ CTTT17</cp:lastModifiedBy>
  <dcterms:created xsi:type="dcterms:W3CDTF">2018-01-12T09:14:23Z</dcterms:created>
  <dcterms:modified xsi:type="dcterms:W3CDTF">2018-01-12T12:29:04Z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en-ID">
    <vt:lpwstr>GW1JL32B9R5LU4BRJP8GNT9XIM</vt:lpwstr>
  </property>
  <property fmtid="{D5CDD505-2E9C-101B-9397-08002B2CF9AE}" pid="3" name="NovaPath-Version">
    <vt:lpwstr>3.4.10.11016</vt:lpwstr>
  </property>
  <property fmtid="{D5CDD505-2E9C-101B-9397-08002B2CF9AE}" pid="4" name="Klassifizierung">
    <vt:lpwstr>Public</vt:lpwstr>
  </property>
  <property fmtid="{D5CDD505-2E9C-101B-9397-08002B2CF9AE}" pid="5" name="Klassifizierungs-Id">
    <vt:lpwstr>1010</vt:lpwstr>
  </property>
  <property fmtid="{D5CDD505-2E9C-101B-9397-08002B2CF9AE}" pid="6" name="Klassifizierungs-Datum">
    <vt:lpwstr>01/12/2018 12:17:00</vt:lpwstr>
  </property>
</Properties>
</file>